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arito G. Ceniza\Documents\CHAT\Monthly Reports RY 2019-2020\"/>
    </mc:Choice>
  </mc:AlternateContent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<sst xmlns="http://schemas.openxmlformats.org/spreadsheetml/2006/main" count="266" uniqueCount="160">
  <si>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</si>
  <si>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</si>
  <si>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</si>
  <si>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</si>
  <si>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</si>
  <si>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</si>
  <si>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</si>
  <si>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</si>
  <si>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</si>
  <si>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</si>
  <si>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</si>
  <si>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</si>
  <si>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</si>
  <si>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</si>
  <si>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</si>
  <si>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</si>
  <si>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</si>
  <si>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</si>
  <si>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</si>
  <si>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</si>
  <si>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</si>
  <si>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</si>
  <si>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</si>
  <si>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</si>
  <si>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</si>
  <si>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</si>
  <si>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</si>
  <si>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</si>
  <si>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</si>
  <si>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</si>
  <si>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</si>
  <si>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</si>
  <si>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</si>
  <si>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</si>
  <si>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</si>
  <si>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</si>
  <si>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</si>
  <si>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</si>
  <si>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</si>
  <si>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</si>
  <si>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</si>
  <si>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</si>
  <si>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</si>
  <si>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</si>
  <si>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</si>
  <si>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</si>
  <si>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</si>
  <si>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</si>
  <si>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</si>
  <si>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</si>
  <si>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</si>
  <si>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</si>
  <si>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</si>
  <si>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</si>
  <si>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</si>
  <si>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</si>
  <si>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</si>
  <si>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</si>
  <si>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</si>
  <si>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</si>
  <si>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</si>
  <si>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</si>
  <si>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</si>
  <si>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</si>
  <si>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</si>
  <si>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</si>
  <si>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</si>
  <si>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</si>
  <si>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</si>
  <si>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</si>
  <si>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</si>
  <si>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</si>
  <si>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</si>
  <si>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</si>
  <si>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</si>
  <si>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</si>
  <si>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</si>
  <si>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</si>
  <si>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</si>
  <si>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</si>
  <si>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</si>
  <si>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</si>
  <si>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</si>
  <si>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</si>
  <si>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</si>
  <si>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</si>
  <si>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</si>
  <si>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</si>
  <si>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</si>
  <si>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</si>
  <si>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</si>
  <si>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</si>
  <si>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</si>
  <si>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</si>
  <si>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</si>
  <si>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</si>
  <si>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</si>
  <si>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</si>
  <si>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</si>
  <si>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</si>
  <si>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</si>
  <si>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</si>
  <si>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</si>
  <si>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</si>
  <si>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</si>
  <si>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</si>
  <si>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</si>
  <si>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</si>
  <si>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</si>
  <si>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</si>
  <si>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</si>
  <si>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</si>
  <si>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</si>
  <si>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</si>
  <si>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</si>
  <si>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</si>
  <si>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</si>
  <si>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</si>
  <si>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</si>
  <si>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</si>
  <si>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</si>
  <si>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</si>
  <si>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</si>
  <si>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</si>
  <si>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</si>
  <si>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</si>
  <si>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</si>
  <si>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</si>
  <si>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</si>
  <si>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</si>
  <si>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</si>
  <si>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</si>
  <si>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</si>
  <si>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</si>
  <si>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</si>
  <si>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South Davao</t>
  </si>
  <si>
    <t>2-A</t>
  </si>
  <si>
    <t>Emmanuel Villa-Abrille</t>
  </si>
  <si>
    <t>Virgie Albaera</t>
  </si>
  <si>
    <t>Alvin Orteza</t>
  </si>
  <si>
    <t>Marco Polo Davao</t>
  </si>
  <si>
    <t>3hours</t>
  </si>
  <si>
    <t>Elpidio Quirino Elem. School</t>
  </si>
  <si>
    <t>Southern Philippines Medical Center (SPMC)</t>
  </si>
  <si>
    <t>P3000</t>
  </si>
  <si>
    <t>Free feeding to the streetchildren of Elpidio Elem. School, Brgy. 20-A</t>
  </si>
  <si>
    <t>1 school</t>
  </si>
  <si>
    <t>3 hours</t>
  </si>
  <si>
    <t>P10,000</t>
  </si>
  <si>
    <t>Donated 50 bags of cement to Elpidio Quirino Elem. School to cement the open space of the school.</t>
  </si>
  <si>
    <t>1 hospital</t>
  </si>
  <si>
    <t>8 hours</t>
  </si>
  <si>
    <t>P75,000</t>
  </si>
  <si>
    <t>Donated cash to the Davao Generous Group to supply Southern Philippines Medical Center (SPMC) COVID-19 frontliners with PPEs and healthy food.</t>
  </si>
  <si>
    <t>Feb. 28</t>
  </si>
  <si>
    <t>Earthquake victims</t>
  </si>
  <si>
    <t>P195,000</t>
  </si>
  <si>
    <t>Donated additional cash for the District Rotary Village project.</t>
  </si>
  <si>
    <t>Magsaysay Davao del Sur</t>
  </si>
  <si>
    <t>1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</si>
</sst>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31" fillId="8" borderId="3" xfId="0" applyFont="1" applyFill="1" applyBorder="1" applyAlignment="1" applyProtection="1">
      <alignment horizontal="left" vertical="center" wrapText="1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8" zoomScaleNormal="200" workbookViewId="0">
      <selection activeCell="L22" sqref="L22:M2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43891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43936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43894</v>
      </c>
      <c r="C11" s="149"/>
      <c r="D11" s="155">
        <v>23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140</v>
      </c>
    </row>
    <row r="12" spans="1:16" s="36" customFormat="1" ht="12" customHeight="1" thickTop="1" thickBot="1">
      <c r="A12" s="84"/>
      <c r="B12" s="80">
        <v>43901</v>
      </c>
      <c r="C12" s="81"/>
      <c r="D12" s="91">
        <v>25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140</v>
      </c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43891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5</v>
      </c>
      <c r="M19" s="77"/>
      <c r="N19" s="78"/>
      <c r="O19" s="79"/>
      <c r="P19" s="45" t="s">
        <v>142</v>
      </c>
    </row>
    <row r="20" spans="1:16" s="36" customFormat="1" ht="12" customHeight="1" thickTop="1" thickBot="1">
      <c r="A20" s="84"/>
      <c r="B20" s="80">
        <v>43902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10</v>
      </c>
      <c r="M20" s="77"/>
      <c r="N20" s="78"/>
      <c r="O20" s="79"/>
      <c r="P20" s="45" t="s">
        <v>142</v>
      </c>
    </row>
    <row r="21" spans="1:16" s="36" customFormat="1" ht="12" customHeight="1" thickTop="1" thickBot="1">
      <c r="A21" s="84"/>
      <c r="B21" s="80">
        <v>43914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12</v>
      </c>
      <c r="M21" s="77"/>
      <c r="N21" s="78"/>
      <c r="O21" s="79"/>
      <c r="P21" s="45" t="s">
        <v>143</v>
      </c>
    </row>
    <row r="22" spans="1:16" s="36" customFormat="1" ht="12" customHeight="1" thickTop="1" thickBot="1">
      <c r="A22" s="84"/>
      <c r="B22" s="80" t="s">
        <v>154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3</v>
      </c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26</v>
      </c>
      <c r="J31" s="104" t="s">
        <v>7</v>
      </c>
      <c r="K31" s="105"/>
      <c r="L31" s="105"/>
      <c r="M31" s="105"/>
      <c r="N31" s="105"/>
      <c r="O31" s="105"/>
      <c r="P31" s="3">
        <v>5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5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26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Virgie Albaera</v>
      </c>
      <c r="B52" s="141"/>
      <c r="C52" s="142"/>
      <c r="D52" s="142"/>
      <c r="E52" s="142"/>
      <c r="F52" s="142"/>
      <c r="G52" s="142" t="str">
        <f>I6</f>
        <v>Emmanuel Villa-Abrille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11" zoomScaleNormal="200" workbookViewId="0">
      <selection activeCell="N26" sqref="N2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South Davao</v>
      </c>
      <c r="B3" s="200"/>
      <c r="C3" s="200"/>
      <c r="D3" s="200"/>
      <c r="E3" s="200"/>
      <c r="F3" s="200" t="str">
        <f>'Summary of Activities'!I6</f>
        <v>Emmanuel Villa-Abrille</v>
      </c>
      <c r="G3" s="200"/>
      <c r="H3" s="200"/>
      <c r="I3" s="200"/>
      <c r="J3" s="200"/>
      <c r="K3" s="200"/>
      <c r="L3" s="200" t="str">
        <f>'Summary of Activities'!N6</f>
        <v>Virgie Albaera</v>
      </c>
      <c r="M3" s="200"/>
      <c r="N3" s="200"/>
      <c r="O3" s="200"/>
      <c r="P3" s="200"/>
      <c r="Q3" s="200"/>
      <c r="R3" s="200" t="str">
        <f>'Summary of Activities'!H6</f>
        <v>2-A</v>
      </c>
      <c r="S3" s="200"/>
      <c r="T3" s="203">
        <f>'Summary of Activities'!K2</f>
        <v>43891</v>
      </c>
      <c r="U3" s="200"/>
      <c r="V3" s="200"/>
      <c r="W3" s="204">
        <f>'Summary of Activities'!O8</f>
        <v>43936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43891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>
        <v>40</v>
      </c>
      <c r="D6" s="49" t="s">
        <v>141</v>
      </c>
      <c r="E6" s="50" t="s">
        <v>144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142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43902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 t="s">
        <v>146</v>
      </c>
      <c r="G11" s="49" t="s">
        <v>147</v>
      </c>
      <c r="H11" s="52" t="s">
        <v>148</v>
      </c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149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142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43914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 t="s">
        <v>150</v>
      </c>
      <c r="P16" s="49" t="s">
        <v>151</v>
      </c>
      <c r="Q16" s="50" t="s">
        <v>152</v>
      </c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153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143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 t="str">
        <f>'Summary of Activities'!B22</f>
        <v>Feb. 28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 t="s">
        <v>155</v>
      </c>
      <c r="J21" s="49" t="s">
        <v>159</v>
      </c>
      <c r="K21" s="50" t="s">
        <v>156</v>
      </c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157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158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84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84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84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40</v>
      </c>
      <c r="G47" s="218"/>
      <c r="H47" s="217" t="e">
        <f>D6+D11+D16+D21+D26+D31+D36+D41</f>
        <v>#VALUE!</v>
      </c>
      <c r="I47" s="218"/>
      <c r="J47" s="238" t="e">
        <f>E6+E11+E16+E21+E26+E31+E36+E41</f>
        <v>#VALUE!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 t="e">
        <f>F6+F11+F16+F21+F26+F31+F36+F41</f>
        <v>#VALUE!</v>
      </c>
      <c r="G48" s="218"/>
      <c r="H48" s="217" t="e">
        <f>G6+G11+G16+G21+G26+G31+G36+G41</f>
        <v>#VALUE!</v>
      </c>
      <c r="I48" s="218"/>
      <c r="J48" s="238" t="e">
        <f>H6+H11+H16+H21+H26+H31+H36+H41</f>
        <v>#VALUE!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 t="e">
        <f>I6+I11+I16+I21+I26+I31+I36+I41</f>
        <v>#VALUE!</v>
      </c>
      <c r="G49" s="218"/>
      <c r="H49" s="217" t="e">
        <f>J6+J11+J16+J21+J26+J31+J36+J41</f>
        <v>#VALUE!</v>
      </c>
      <c r="I49" s="218"/>
      <c r="J49" s="238" t="e">
        <f>K6+K11+K16+K21+K26+K31+K36+K41</f>
        <v>#VALUE!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 t="e">
        <f>O6+O11+O16+O21+O26+O31+O36+O41</f>
        <v>#VALUE!</v>
      </c>
      <c r="G51" s="218"/>
      <c r="H51" s="217" t="e">
        <f>P6+P11+P16+P21+P26+P31+P36+P41</f>
        <v>#VALUE!</v>
      </c>
      <c r="I51" s="218"/>
      <c r="J51" s="238" t="e">
        <f>Q6+Q11+Q16+Q21+Q26+Q31+Q36+Q41</f>
        <v>#VALUE!</v>
      </c>
      <c r="K51" s="238"/>
      <c r="L51" s="239"/>
      <c r="M51" s="258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 t="e">
        <f>SUM(F47:G51)</f>
        <v>#VALUE!</v>
      </c>
      <c r="G54" s="230"/>
      <c r="H54" s="229" t="e">
        <f>SUM(H47:I52)</f>
        <v>#VALUE!</v>
      </c>
      <c r="I54" s="230"/>
      <c r="J54" s="226" t="e">
        <f>SUM(J47:L52)</f>
        <v>#VALUE!</v>
      </c>
      <c r="K54" s="227"/>
      <c r="L54" s="228"/>
      <c r="M54" s="258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77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7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77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7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77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77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7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77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77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7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Charito G. Ceniza</cp:lastModifiedBy>
  <cp:lastPrinted>2020-04-21T06:25:34Z</cp:lastPrinted>
  <dcterms:created xsi:type="dcterms:W3CDTF">2013-07-03T03:04:40Z</dcterms:created>
  <dcterms:modified xsi:type="dcterms:W3CDTF">2020-04-21T06:26:47Z</dcterms:modified>
</cp:coreProperties>
</file>